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Soon\Desktop\Excel\Start\"/>
    </mc:Choice>
  </mc:AlternateContent>
  <xr:revisionPtr revIDLastSave="0" documentId="8_{5D5474EE-2D6D-492B-A744-7F59388AB59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Sheet1!$B$2:$H$17</definedName>
    <definedName name="_xlnm.Criteria" localSheetId="0">Sheet1!$K$4:$K$6</definedName>
    <definedName name="Price">Sheet1!$E$3:$E$17</definedName>
    <definedName name="qty">Sheet1!$G$3:$G$17</definedName>
    <definedName name="year">Sheet1!$D$3:$D$17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2" l="1"/>
  <c r="E20" i="2"/>
  <c r="E21" i="2"/>
  <c r="E22" i="2"/>
  <c r="E23" i="2"/>
  <c r="E24" i="2"/>
  <c r="E25" i="2"/>
  <c r="E19" i="2"/>
  <c r="F5" i="2" l="1"/>
  <c r="F6" i="2"/>
  <c r="F7" i="2"/>
  <c r="F8" i="2"/>
  <c r="F9" i="2"/>
  <c r="F3" i="2"/>
  <c r="J9" i="1"/>
  <c r="K5" i="1"/>
  <c r="K7" i="1" l="1"/>
  <c r="F39" i="1" l="1"/>
  <c r="E38" i="1" l="1"/>
  <c r="E37" i="1"/>
  <c r="E36" i="1"/>
</calcChain>
</file>

<file path=xl/sharedStrings.xml><?xml version="1.0" encoding="utf-8"?>
<sst xmlns="http://schemas.openxmlformats.org/spreadsheetml/2006/main" count="88" uniqueCount="58">
  <si>
    <t>Video ID</t>
  </si>
  <si>
    <t>Title</t>
  </si>
  <si>
    <t>Year</t>
  </si>
  <si>
    <t>Price</t>
  </si>
  <si>
    <t>Category</t>
  </si>
  <si>
    <t>The Big Sleep</t>
  </si>
  <si>
    <t>Alien</t>
  </si>
  <si>
    <t>Black Widow</t>
  </si>
  <si>
    <t>Brainstorm</t>
  </si>
  <si>
    <t>Doctor Dolittle</t>
  </si>
  <si>
    <t>Darkstar</t>
  </si>
  <si>
    <t>Easy Rider</t>
  </si>
  <si>
    <t>Foxes</t>
  </si>
  <si>
    <t>Hero at Large</t>
  </si>
  <si>
    <t>Americathon</t>
  </si>
  <si>
    <t>Lawnmower Man</t>
  </si>
  <si>
    <t>Kickboxer</t>
  </si>
  <si>
    <t>Hudson Hawk</t>
  </si>
  <si>
    <t>FM</t>
  </si>
  <si>
    <t>Life with Blondie</t>
  </si>
  <si>
    <t>Action</t>
  </si>
  <si>
    <t>Sci-Fi</t>
  </si>
  <si>
    <t>Drama</t>
  </si>
  <si>
    <t>Comedy</t>
  </si>
  <si>
    <t>Qty</t>
  </si>
  <si>
    <t>A</t>
  </si>
  <si>
    <t>Lookup</t>
  </si>
  <si>
    <t>Stock</t>
  </si>
  <si>
    <t>In Stock</t>
  </si>
  <si>
    <t>Out of Stock</t>
  </si>
  <si>
    <t>Sumif</t>
  </si>
  <si>
    <t>comedy</t>
  </si>
  <si>
    <t>Regional</t>
  </si>
  <si>
    <t>Sales</t>
  </si>
  <si>
    <t>Target</t>
  </si>
  <si>
    <t>%</t>
  </si>
  <si>
    <t>Korea</t>
  </si>
  <si>
    <t>China</t>
  </si>
  <si>
    <t>Japan</t>
  </si>
  <si>
    <t>Singapore</t>
  </si>
  <si>
    <t>Thailand</t>
  </si>
  <si>
    <t>Malaysia</t>
  </si>
  <si>
    <t>Indonesia</t>
  </si>
  <si>
    <r>
      <t>=SUMIFS(</t>
    </r>
    <r>
      <rPr>
        <sz val="26"/>
        <color rgb="FFFF0000"/>
        <rFont val="Calibri"/>
        <family val="2"/>
        <scheme val="minor"/>
      </rPr>
      <t>Price</t>
    </r>
    <r>
      <rPr>
        <sz val="26"/>
        <color theme="1"/>
        <rFont val="Calibri"/>
        <family val="2"/>
        <scheme val="minor"/>
      </rPr>
      <t>,Price,"&gt;=10",Price,"&lt;15")</t>
    </r>
  </si>
  <si>
    <t>Max</t>
  </si>
  <si>
    <t>[Blue]▲ #.00;[Red]  ▼ #.00;</t>
  </si>
  <si>
    <t>Name</t>
  </si>
  <si>
    <t>Register Date</t>
  </si>
  <si>
    <t>Alice</t>
  </si>
  <si>
    <t>Bryan</t>
  </si>
  <si>
    <t>Denny</t>
  </si>
  <si>
    <t>Carrie</t>
  </si>
  <si>
    <t>Eliz</t>
  </si>
  <si>
    <t>Fenny</t>
  </si>
  <si>
    <t>Month</t>
  </si>
  <si>
    <t>Expired Date</t>
  </si>
  <si>
    <t>Due Day</t>
  </si>
  <si>
    <t>Day Remain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</si>
</sst>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Blue]\▲\ #.00;[Red]\ \ \▼\ #.00;"/>
    <numFmt numFmtId="165" formatCode="[$-14409]d\ mmmm\,\ yyyy;@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 indent="1"/>
    </xf>
    <xf numFmtId="9" fontId="0" fillId="0" borderId="0" xfId="0" applyNumberFormat="1"/>
    <xf numFmtId="0" fontId="0" fillId="3" borderId="3" xfId="0" applyFill="1" applyBorder="1" applyAlignment="1">
      <alignment horizontal="right" vertical="center" indent="1"/>
    </xf>
    <xf numFmtId="2" fontId="0" fillId="3" borderId="3" xfId="0" applyNumberFormat="1" applyFill="1" applyBorder="1" applyAlignment="1">
      <alignment horizontal="right" vertical="center" indent="1"/>
    </xf>
    <xf numFmtId="0" fontId="0" fillId="3" borderId="2" xfId="0" applyFill="1" applyBorder="1" applyAlignment="1">
      <alignment horizontal="right" vertical="center" indent="1"/>
    </xf>
    <xf numFmtId="0" fontId="3" fillId="4" borderId="3" xfId="0" applyFont="1" applyFill="1" applyBorder="1" applyAlignment="1">
      <alignment horizontal="right" vertical="center" inden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indent="2"/>
    </xf>
    <xf numFmtId="0" fontId="2" fillId="5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2" fillId="5" borderId="0" xfId="0" applyFont="1" applyFill="1" applyAlignment="1">
      <alignment horizontal="center" vertical="center"/>
    </xf>
    <xf numFmtId="0" fontId="0" fillId="3" borderId="0" xfId="0" applyFill="1" applyAlignment="1">
      <alignment horizontal="right" vertical="center" indent="1"/>
    </xf>
    <xf numFmtId="2" fontId="0" fillId="3" borderId="0" xfId="0" applyNumberFormat="1" applyFill="1" applyAlignment="1">
      <alignment horizontal="right" vertical="center" indent="1"/>
    </xf>
    <xf numFmtId="0" fontId="3" fillId="4" borderId="0" xfId="0" applyFont="1" applyFill="1" applyAlignment="1">
      <alignment horizontal="right" vertical="center" indent="1"/>
    </xf>
    <xf numFmtId="0" fontId="0" fillId="0" borderId="0" xfId="0" quotePrefix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6" borderId="0" xfId="0" applyFill="1"/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8" borderId="14" xfId="0" applyFont="1" applyFill="1" applyBorder="1" applyAlignment="1">
      <alignment horizontal="left" vertical="center" indent="1"/>
    </xf>
    <xf numFmtId="0" fontId="3" fillId="8" borderId="14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164" fontId="0" fillId="0" borderId="0" xfId="0" applyNumberFormat="1"/>
    <xf numFmtId="14" fontId="0" fillId="0" borderId="0" xfId="0" applyNumberFormat="1"/>
    <xf numFmtId="0" fontId="10" fillId="2" borderId="17" xfId="0" applyFont="1" applyFill="1" applyBorder="1" applyAlignment="1">
      <alignment horizontal="left" vertical="center" indent="1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165" fontId="11" fillId="0" borderId="21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2" fontId="11" fillId="0" borderId="22" xfId="0" applyNumberFormat="1" applyFont="1" applyBorder="1" applyAlignment="1">
      <alignment horizontal="center" vertical="center"/>
    </xf>
    <xf numFmtId="165" fontId="11" fillId="0" borderId="24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2" fontId="11" fillId="0" borderId="25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indent="1"/>
    </xf>
    <xf numFmtId="0" fontId="11" fillId="0" borderId="23" xfId="0" applyFont="1" applyBorder="1" applyAlignment="1">
      <alignment horizontal="left" vertical="center" indent="1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5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Sheet2!$D$2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Sheet2!$C$3:$C$9</c:f>
              <c:strCache>
                <c:ptCount val="7"/>
                <c:pt idx="0">
                  <c:v>China</c:v>
                </c:pt>
                <c:pt idx="1">
                  <c:v>Indonesia</c:v>
                </c:pt>
                <c:pt idx="2">
                  <c:v>Japan</c:v>
                </c:pt>
                <c:pt idx="3">
                  <c:v>Korea</c:v>
                </c:pt>
                <c:pt idx="4">
                  <c:v>Malaysia</c:v>
                </c:pt>
                <c:pt idx="5">
                  <c:v>Singapore</c:v>
                </c:pt>
                <c:pt idx="6">
                  <c:v>Thailand</c:v>
                </c:pt>
              </c:strCache>
            </c:strRef>
          </c:cat>
          <c:val>
            <c:numRef>
              <c:f>Sheet2!$D$3:$D$9</c:f>
              <c:numCache>
                <c:formatCode>General</c:formatCode>
                <c:ptCount val="7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2-45F1-90C5-5E6BE2E9C8A8}"/>
            </c:ext>
          </c:extLst>
        </c:ser>
        <c:ser>
          <c:idx val="1"/>
          <c:order val="1"/>
          <c:tx>
            <c:strRef>
              <c:f>Sheet2!$E$2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Sheet2!$C$3:$C$9</c:f>
              <c:strCache>
                <c:ptCount val="7"/>
                <c:pt idx="0">
                  <c:v>China</c:v>
                </c:pt>
                <c:pt idx="1">
                  <c:v>Indonesia</c:v>
                </c:pt>
                <c:pt idx="2">
                  <c:v>Japan</c:v>
                </c:pt>
                <c:pt idx="3">
                  <c:v>Korea</c:v>
                </c:pt>
                <c:pt idx="4">
                  <c:v>Malaysia</c:v>
                </c:pt>
                <c:pt idx="5">
                  <c:v>Singapore</c:v>
                </c:pt>
                <c:pt idx="6">
                  <c:v>Thailand</c:v>
                </c:pt>
              </c:strCache>
            </c:strRef>
          </c:cat>
          <c:val>
            <c:numRef>
              <c:f>Sheet2!$E$3:$E$9</c:f>
              <c:numCache>
                <c:formatCode>General</c:formatCode>
                <c:ptCount val="7"/>
                <c:pt idx="0">
                  <c:v>2000</c:v>
                </c:pt>
                <c:pt idx="1">
                  <c:v>1800</c:v>
                </c:pt>
                <c:pt idx="2">
                  <c:v>350</c:v>
                </c:pt>
                <c:pt idx="3">
                  <c:v>500</c:v>
                </c:pt>
                <c:pt idx="4">
                  <c:v>1500</c:v>
                </c:pt>
                <c:pt idx="5">
                  <c:v>500</c:v>
                </c:pt>
                <c:pt idx="6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72-45F1-90C5-5E6BE2E9C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2431023"/>
        <c:axId val="1622430191"/>
      </c:barChart>
      <c:barChart>
        <c:barDir val="col"/>
        <c:grouping val="clustered"/>
        <c:varyColors val="0"/>
        <c:ser>
          <c:idx val="2"/>
          <c:order val="2"/>
          <c:tx>
            <c:strRef>
              <c:f>Sheet2!$F$2</c:f>
              <c:strCache>
                <c:ptCount val="1"/>
                <c:pt idx="0">
                  <c:v>%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[Blue]\▲\ #.00;[Red]\ \ \▼\ #.00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Sheet2!$C$3:$C$9</c:f>
              <c:strCache>
                <c:ptCount val="7"/>
                <c:pt idx="0">
                  <c:v>China</c:v>
                </c:pt>
                <c:pt idx="1">
                  <c:v>Indonesia</c:v>
                </c:pt>
                <c:pt idx="2">
                  <c:v>Japan</c:v>
                </c:pt>
                <c:pt idx="3">
                  <c:v>Korea</c:v>
                </c:pt>
                <c:pt idx="4">
                  <c:v>Malaysia</c:v>
                </c:pt>
                <c:pt idx="5">
                  <c:v>Singapore</c:v>
                </c:pt>
                <c:pt idx="6">
                  <c:v>Thailand</c:v>
                </c:pt>
              </c:strCache>
            </c:strRef>
          </c:cat>
          <c:val>
            <c:numRef>
              <c:f>Sheet2!$F$3:$F$9</c:f>
              <c:numCache>
                <c:formatCode>General</c:formatCode>
                <c:ptCount val="7"/>
                <c:pt idx="0">
                  <c:v>100</c:v>
                </c:pt>
                <c:pt idx="1">
                  <c:v>80</c:v>
                </c:pt>
                <c:pt idx="2">
                  <c:v>-65</c:v>
                </c:pt>
                <c:pt idx="3">
                  <c:v>-50</c:v>
                </c:pt>
                <c:pt idx="4">
                  <c:v>50</c:v>
                </c:pt>
                <c:pt idx="5">
                  <c:v>-50</c:v>
                </c:pt>
                <c:pt idx="6">
                  <c:v>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72-45F1-90C5-5E6BE2E9C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63023"/>
        <c:axId val="79679247"/>
      </c:barChart>
      <c:catAx>
        <c:axId val="1622431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2430191"/>
        <c:crosses val="autoZero"/>
        <c:auto val="1"/>
        <c:lblAlgn val="ctr"/>
        <c:lblOffset val="100"/>
        <c:noMultiLvlLbl val="0"/>
      </c:catAx>
      <c:valAx>
        <c:axId val="16224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2431023"/>
        <c:crosses val="autoZero"/>
        <c:crossBetween val="between"/>
      </c:valAx>
      <c:valAx>
        <c:axId val="7967924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663023"/>
        <c:crosses val="max"/>
        <c:crossBetween val="between"/>
      </c:valAx>
      <c:catAx>
        <c:axId val="796630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6792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323348</xdr:colOff>
      <xdr:row>3</xdr:row>
      <xdr:rowOff>187492</xdr:rowOff>
    </xdr:from>
    <xdr:to>
      <xdr:col>13</xdr:col>
      <xdr:colOff>614111</xdr:colOff>
      <xdr:row>16</xdr:row>
      <xdr:rowOff>53140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140DFB-1840-2A29-156B-6D300593B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46"/>
  <sheetViews>
    <sheetView showGridLines="0" topLeftCell="D1" zoomScale="130" zoomScaleNormal="130" workbookViewId="0">
      <selection activeCell="J14" sqref="J14"/>
    </sheetView>
  </sheetViews>
  <sheetFormatPr defaultRowHeight="14.4" x14ac:dyDescent="0.3"/>
  <cols>
    <col min="1" max="1" width="4.88671875" customWidth="1"/>
    <col min="2" max="2" width="11.109375" style="1" customWidth="1"/>
    <col min="3" max="3" width="19.44140625" customWidth="1"/>
    <col min="4" max="4" width="12" style="1" customWidth="1"/>
    <col min="5" max="5" width="12" customWidth="1"/>
    <col min="6" max="7" width="12.6640625" style="1" customWidth="1"/>
    <col min="8" max="8" width="17.5546875" customWidth="1"/>
    <col min="9" max="13" width="11.44140625" customWidth="1"/>
  </cols>
  <sheetData>
    <row r="1" spans="2:17" ht="15" thickBot="1" x14ac:dyDescent="0.35"/>
    <row r="2" spans="2:17" ht="36.75" customHeight="1" thickBot="1" x14ac:dyDescent="0.35">
      <c r="B2" s="9" t="s">
        <v>0</v>
      </c>
      <c r="C2" s="10" t="s">
        <v>1</v>
      </c>
      <c r="D2" s="9" t="s">
        <v>2</v>
      </c>
      <c r="E2" s="9" t="s">
        <v>3</v>
      </c>
      <c r="F2" s="9" t="s">
        <v>4</v>
      </c>
      <c r="G2" s="9" t="s">
        <v>24</v>
      </c>
      <c r="H2" s="9" t="s">
        <v>27</v>
      </c>
    </row>
    <row r="3" spans="2:17" ht="22.5" customHeight="1" x14ac:dyDescent="0.3">
      <c r="B3" s="12">
        <v>1</v>
      </c>
      <c r="C3" s="17" t="s">
        <v>6</v>
      </c>
      <c r="D3" s="12">
        <v>1986</v>
      </c>
      <c r="E3" s="32">
        <v>18.989999999999998</v>
      </c>
      <c r="F3" s="25" t="s">
        <v>21</v>
      </c>
      <c r="G3" s="29">
        <v>8</v>
      </c>
      <c r="H3" s="12" t="s">
        <v>28</v>
      </c>
    </row>
    <row r="4" spans="2:17" ht="22.5" customHeight="1" x14ac:dyDescent="0.3">
      <c r="B4" s="13">
        <v>2</v>
      </c>
      <c r="C4" s="18" t="s">
        <v>14</v>
      </c>
      <c r="D4" s="13">
        <v>1979</v>
      </c>
      <c r="E4" s="33">
        <v>9.99</v>
      </c>
      <c r="F4" s="26" t="s">
        <v>23</v>
      </c>
      <c r="G4" s="30">
        <v>1</v>
      </c>
      <c r="H4" s="13" t="s">
        <v>29</v>
      </c>
    </row>
    <row r="5" spans="2:17" ht="22.5" customHeight="1" x14ac:dyDescent="0.3">
      <c r="B5" s="13">
        <v>3</v>
      </c>
      <c r="C5" s="18" t="s">
        <v>7</v>
      </c>
      <c r="D5" s="13">
        <v>1986</v>
      </c>
      <c r="E5" s="34">
        <v>14.99</v>
      </c>
      <c r="F5" s="26" t="s">
        <v>22</v>
      </c>
      <c r="G5" s="30">
        <v>1</v>
      </c>
      <c r="H5" s="13" t="s">
        <v>28</v>
      </c>
      <c r="J5" s="28" t="s">
        <v>31</v>
      </c>
      <c r="K5" s="24">
        <f>SUMIF(F3:F17,J5,G3:G17)</f>
        <v>5</v>
      </c>
    </row>
    <row r="6" spans="2:17" ht="22.5" customHeight="1" x14ac:dyDescent="0.3">
      <c r="B6" s="13">
        <v>4</v>
      </c>
      <c r="C6" s="18" t="s">
        <v>8</v>
      </c>
      <c r="D6" s="13">
        <v>1983</v>
      </c>
      <c r="E6" s="34">
        <v>14.99</v>
      </c>
      <c r="F6" s="26" t="s">
        <v>21</v>
      </c>
      <c r="G6" s="30">
        <v>5</v>
      </c>
      <c r="H6" s="13" t="s">
        <v>29</v>
      </c>
      <c r="J6" t="s">
        <v>30</v>
      </c>
      <c r="K6">
        <v>10</v>
      </c>
      <c r="L6">
        <v>15</v>
      </c>
    </row>
    <row r="7" spans="2:17" ht="22.5" customHeight="1" x14ac:dyDescent="0.3">
      <c r="B7" s="13">
        <v>5</v>
      </c>
      <c r="C7" s="18" t="s">
        <v>10</v>
      </c>
      <c r="D7" s="13">
        <v>1974</v>
      </c>
      <c r="E7" s="33">
        <v>19.989999999999998</v>
      </c>
      <c r="F7" s="26" t="s">
        <v>23</v>
      </c>
      <c r="G7" s="30">
        <v>1</v>
      </c>
      <c r="H7" s="13" t="s">
        <v>29</v>
      </c>
      <c r="K7">
        <f>SUMIFS(Price,Price,"&gt;"&amp;K6,Price,"&lt;15",F3:F17,J5)</f>
        <v>11.99</v>
      </c>
    </row>
    <row r="8" spans="2:17" ht="22.5" customHeight="1" x14ac:dyDescent="0.3">
      <c r="B8" s="13">
        <v>6</v>
      </c>
      <c r="C8" s="18" t="s">
        <v>9</v>
      </c>
      <c r="D8" s="13">
        <v>1967</v>
      </c>
      <c r="E8" s="34">
        <v>14.99</v>
      </c>
      <c r="F8" s="26" t="s">
        <v>21</v>
      </c>
      <c r="G8" s="30">
        <v>3</v>
      </c>
      <c r="H8" s="13" t="s">
        <v>28</v>
      </c>
    </row>
    <row r="9" spans="2:17" ht="22.5" customHeight="1" x14ac:dyDescent="0.3">
      <c r="B9" s="13">
        <v>7</v>
      </c>
      <c r="C9" s="18" t="s">
        <v>11</v>
      </c>
      <c r="D9" s="13">
        <v>1969</v>
      </c>
      <c r="E9" s="34">
        <v>14.99</v>
      </c>
      <c r="F9" s="26" t="s">
        <v>22</v>
      </c>
      <c r="G9" s="30">
        <v>5</v>
      </c>
      <c r="H9" s="13" t="s">
        <v>28</v>
      </c>
      <c r="J9" s="64">
        <f>SUMIFS(G3:G17,Price,"&gt;10")</f>
        <v>42</v>
      </c>
      <c r="K9" s="64"/>
      <c r="L9" s="64"/>
      <c r="M9" s="64"/>
      <c r="N9" s="64"/>
      <c r="O9" s="64"/>
    </row>
    <row r="10" spans="2:17" ht="22.5" customHeight="1" x14ac:dyDescent="0.3">
      <c r="B10" s="13">
        <v>8</v>
      </c>
      <c r="C10" s="18" t="s">
        <v>18</v>
      </c>
      <c r="D10" s="13">
        <v>1978</v>
      </c>
      <c r="E10" s="34">
        <v>11.99</v>
      </c>
      <c r="F10" s="26" t="s">
        <v>23</v>
      </c>
      <c r="G10" s="30">
        <v>1</v>
      </c>
      <c r="H10" s="13" t="s">
        <v>28</v>
      </c>
      <c r="J10" s="64"/>
      <c r="K10" s="64"/>
      <c r="L10" s="64"/>
      <c r="M10" s="64"/>
      <c r="N10" s="64"/>
      <c r="O10" s="64"/>
    </row>
    <row r="11" spans="2:17" ht="22.5" customHeight="1" x14ac:dyDescent="0.3">
      <c r="B11" s="13">
        <v>9</v>
      </c>
      <c r="C11" s="18" t="s">
        <v>12</v>
      </c>
      <c r="D11" s="13">
        <v>1980</v>
      </c>
      <c r="E11" s="33">
        <v>9.99</v>
      </c>
      <c r="F11" s="26" t="s">
        <v>22</v>
      </c>
      <c r="G11" s="30">
        <v>7</v>
      </c>
      <c r="H11" s="13" t="s">
        <v>29</v>
      </c>
      <c r="J11" s="64" t="s">
        <v>43</v>
      </c>
      <c r="K11" s="64"/>
      <c r="L11" s="64"/>
      <c r="M11" s="64"/>
      <c r="N11" s="64"/>
      <c r="O11" s="64"/>
      <c r="P11" s="64"/>
      <c r="Q11" s="64"/>
    </row>
    <row r="12" spans="2:17" ht="22.5" customHeight="1" x14ac:dyDescent="0.3">
      <c r="B12" s="13">
        <v>10</v>
      </c>
      <c r="C12" s="18" t="s">
        <v>13</v>
      </c>
      <c r="D12" s="13">
        <v>1980</v>
      </c>
      <c r="E12" s="33">
        <v>19.989999999999998</v>
      </c>
      <c r="F12" s="26" t="s">
        <v>23</v>
      </c>
      <c r="G12" s="30">
        <v>1</v>
      </c>
      <c r="H12" s="13" t="s">
        <v>29</v>
      </c>
      <c r="J12" s="64"/>
      <c r="K12" s="64"/>
      <c r="L12" s="64"/>
      <c r="M12" s="64"/>
      <c r="N12" s="64"/>
      <c r="O12" s="64"/>
      <c r="P12" s="64"/>
      <c r="Q12" s="64"/>
    </row>
    <row r="13" spans="2:17" ht="22.5" customHeight="1" x14ac:dyDescent="0.3">
      <c r="B13" s="13">
        <v>11</v>
      </c>
      <c r="C13" s="18" t="s">
        <v>17</v>
      </c>
      <c r="D13" s="13">
        <v>1991</v>
      </c>
      <c r="E13" s="33">
        <v>2.99</v>
      </c>
      <c r="F13" s="26" t="s">
        <v>20</v>
      </c>
      <c r="G13" s="30">
        <v>2</v>
      </c>
      <c r="H13" s="13" t="s">
        <v>29</v>
      </c>
    </row>
    <row r="14" spans="2:17" ht="22.5" customHeight="1" x14ac:dyDescent="0.3">
      <c r="B14" s="13">
        <v>12</v>
      </c>
      <c r="C14" s="18" t="s">
        <v>16</v>
      </c>
      <c r="D14" s="13">
        <v>1989</v>
      </c>
      <c r="E14" s="34">
        <v>12.99</v>
      </c>
      <c r="F14" s="26" t="s">
        <v>20</v>
      </c>
      <c r="G14" s="30">
        <v>5</v>
      </c>
      <c r="H14" s="13" t="s">
        <v>28</v>
      </c>
    </row>
    <row r="15" spans="2:17" ht="22.5" customHeight="1" x14ac:dyDescent="0.3">
      <c r="B15" s="13">
        <v>13</v>
      </c>
      <c r="C15" s="18" t="s">
        <v>15</v>
      </c>
      <c r="D15" s="13">
        <v>1992</v>
      </c>
      <c r="E15" s="34">
        <v>14.99</v>
      </c>
      <c r="F15" s="26" t="s">
        <v>21</v>
      </c>
      <c r="G15" s="30">
        <v>4</v>
      </c>
      <c r="H15" s="13" t="s">
        <v>28</v>
      </c>
    </row>
    <row r="16" spans="2:17" ht="22.5" customHeight="1" x14ac:dyDescent="0.3">
      <c r="B16" s="13">
        <v>14</v>
      </c>
      <c r="C16" s="18" t="s">
        <v>19</v>
      </c>
      <c r="D16" s="13">
        <v>1946</v>
      </c>
      <c r="E16" s="33">
        <v>9.99</v>
      </c>
      <c r="F16" s="26" t="s">
        <v>23</v>
      </c>
      <c r="G16" s="30">
        <v>1</v>
      </c>
      <c r="H16" s="13" t="s">
        <v>29</v>
      </c>
    </row>
    <row r="17" spans="2:9" ht="22.5" customHeight="1" thickBot="1" x14ac:dyDescent="0.35">
      <c r="B17" s="14">
        <v>15</v>
      </c>
      <c r="C17" s="19" t="s">
        <v>5</v>
      </c>
      <c r="D17" s="14">
        <v>1946</v>
      </c>
      <c r="E17" s="35">
        <v>14.99</v>
      </c>
      <c r="F17" s="27" t="s">
        <v>20</v>
      </c>
      <c r="G17" s="31">
        <v>8</v>
      </c>
      <c r="H17" s="14" t="s">
        <v>29</v>
      </c>
    </row>
    <row r="18" spans="2:9" ht="15" customHeight="1" x14ac:dyDescent="0.3">
      <c r="B18" s="15"/>
      <c r="C18" s="16"/>
      <c r="D18" s="15"/>
      <c r="E18" s="15"/>
      <c r="F18" s="15"/>
      <c r="G18" s="15"/>
    </row>
    <row r="19" spans="2:9" ht="22.5" customHeight="1" x14ac:dyDescent="0.3">
      <c r="B19" s="15"/>
      <c r="C19" s="15"/>
      <c r="D19" s="15"/>
      <c r="E19" s="15"/>
      <c r="F19" s="15"/>
      <c r="G19" s="15"/>
      <c r="H19" s="15"/>
      <c r="I19" s="15"/>
    </row>
    <row r="20" spans="2:9" ht="22.5" customHeight="1" x14ac:dyDescent="0.3">
      <c r="B20" s="15"/>
      <c r="C20" s="15"/>
      <c r="D20" s="15"/>
      <c r="E20" s="15"/>
      <c r="F20" s="15"/>
      <c r="G20" s="15"/>
      <c r="H20" s="15"/>
      <c r="I20" s="15"/>
    </row>
    <row r="21" spans="2:9" ht="22.5" customHeight="1" x14ac:dyDescent="0.3">
      <c r="B21" s="15"/>
      <c r="C21" s="15"/>
      <c r="D21" s="15"/>
      <c r="E21" s="15"/>
      <c r="F21" s="15"/>
      <c r="G21" s="15"/>
      <c r="H21" s="15"/>
      <c r="I21" s="15"/>
    </row>
    <row r="22" spans="2:9" ht="22.5" customHeight="1" x14ac:dyDescent="0.3">
      <c r="B22" s="15"/>
      <c r="C22" s="16"/>
      <c r="D22" s="15"/>
      <c r="E22" s="15"/>
      <c r="F22" s="15"/>
      <c r="G22" s="15"/>
    </row>
    <row r="23" spans="2:9" ht="22.5" customHeight="1" x14ac:dyDescent="0.3">
      <c r="B23" s="15"/>
      <c r="C23" s="16"/>
      <c r="D23" s="15"/>
      <c r="E23" s="15"/>
      <c r="F23" s="15"/>
      <c r="G23" s="15"/>
    </row>
    <row r="24" spans="2:9" ht="22.5" customHeight="1" x14ac:dyDescent="0.3">
      <c r="B24" s="15"/>
      <c r="C24" s="16"/>
      <c r="D24" s="15"/>
      <c r="E24" s="15"/>
      <c r="F24" s="15"/>
      <c r="G24" s="15"/>
    </row>
    <row r="25" spans="2:9" ht="22.5" customHeight="1" x14ac:dyDescent="0.3">
      <c r="B25" s="15"/>
      <c r="C25" s="16"/>
      <c r="D25" s="15"/>
      <c r="E25" s="15"/>
      <c r="F25" s="15"/>
      <c r="G25" s="15"/>
    </row>
    <row r="26" spans="2:9" ht="22.5" customHeight="1" x14ac:dyDescent="0.3">
      <c r="B26" s="15"/>
      <c r="C26" s="16"/>
      <c r="D26" s="15"/>
      <c r="E26" s="15"/>
      <c r="F26" s="15"/>
      <c r="G26" s="15"/>
    </row>
    <row r="27" spans="2:9" ht="22.5" customHeight="1" x14ac:dyDescent="0.3">
      <c r="B27" s="15"/>
      <c r="C27" s="16"/>
      <c r="D27" s="15"/>
      <c r="E27" s="15"/>
      <c r="F27" s="15"/>
      <c r="G27" s="15"/>
    </row>
    <row r="28" spans="2:9" ht="22.5" customHeight="1" x14ac:dyDescent="0.3">
      <c r="B28" s="15"/>
      <c r="C28" s="16"/>
      <c r="D28" s="15"/>
      <c r="E28" s="15"/>
      <c r="F28" s="15"/>
      <c r="G28" s="15"/>
    </row>
    <row r="29" spans="2:9" ht="22.5" customHeight="1" x14ac:dyDescent="0.3">
      <c r="B29" s="15"/>
      <c r="C29" s="16"/>
      <c r="D29" s="15"/>
      <c r="E29" s="15"/>
      <c r="F29" s="15"/>
      <c r="G29" s="15"/>
    </row>
    <row r="30" spans="2:9" ht="22.5" customHeight="1" x14ac:dyDescent="0.3">
      <c r="B30" s="15"/>
      <c r="C30" s="16"/>
      <c r="D30" s="15"/>
      <c r="E30" s="15"/>
      <c r="F30" s="15"/>
      <c r="G30" s="15"/>
    </row>
    <row r="31" spans="2:9" ht="22.5" customHeight="1" x14ac:dyDescent="0.3">
      <c r="B31" s="15"/>
      <c r="C31" s="16"/>
      <c r="D31" s="15"/>
      <c r="E31" s="15"/>
      <c r="F31" s="15"/>
      <c r="G31" s="15"/>
    </row>
    <row r="32" spans="2:9" ht="16.5" customHeight="1" x14ac:dyDescent="0.3"/>
    <row r="33" spans="4:12" ht="16.5" customHeight="1" x14ac:dyDescent="0.3"/>
    <row r="34" spans="4:12" ht="28.5" hidden="1" customHeight="1" x14ac:dyDescent="0.3">
      <c r="D34" s="62" t="s">
        <v>26</v>
      </c>
      <c r="E34" s="63"/>
      <c r="F34" s="11"/>
      <c r="G34" s="20"/>
    </row>
    <row r="35" spans="4:12" ht="22.5" hidden="1" customHeight="1" x14ac:dyDescent="0.3">
      <c r="D35" s="2" t="s">
        <v>1</v>
      </c>
      <c r="E35" s="7" t="s">
        <v>12</v>
      </c>
      <c r="F35" s="7" t="s">
        <v>23</v>
      </c>
      <c r="G35" s="21"/>
      <c r="L35" s="4"/>
    </row>
    <row r="36" spans="4:12" ht="22.5" hidden="1" customHeight="1" x14ac:dyDescent="0.3">
      <c r="D36" s="3" t="s">
        <v>2</v>
      </c>
      <c r="E36" s="5">
        <f>LOOKUP(E35,C3:C17,D3:D17)</f>
        <v>1980</v>
      </c>
      <c r="F36" s="5" t="s">
        <v>25</v>
      </c>
      <c r="G36" s="21"/>
    </row>
    <row r="37" spans="4:12" ht="22.5" hidden="1" customHeight="1" x14ac:dyDescent="0.3">
      <c r="D37" s="3" t="s">
        <v>3</v>
      </c>
      <c r="E37" s="6">
        <f>LOOKUP(E35,C3:C17,Price)</f>
        <v>9.99</v>
      </c>
      <c r="F37" s="6">
        <v>8</v>
      </c>
      <c r="G37" s="22"/>
    </row>
    <row r="38" spans="4:12" ht="22.5" hidden="1" customHeight="1" x14ac:dyDescent="0.3">
      <c r="D38" s="3" t="s">
        <v>4</v>
      </c>
      <c r="E38" s="6" t="str">
        <f>LOOKUP(E35,C3:C17,F3:F17)</f>
        <v>Drama</v>
      </c>
      <c r="F38" s="6">
        <v>12</v>
      </c>
      <c r="G38" s="22"/>
    </row>
    <row r="39" spans="4:12" ht="22.5" hidden="1" customHeight="1" x14ac:dyDescent="0.3">
      <c r="F39" s="8">
        <f>SUMIFS(qty,F3:F17,F35,H3:H17,F36,Price,"&gt;"&amp;F37,Price,"&lt;="&amp;IF(ISNUMBER(F38),F38,MAX(Price)))</f>
        <v>0</v>
      </c>
      <c r="G39" s="23"/>
    </row>
    <row r="40" spans="4:12" hidden="1" x14ac:dyDescent="0.3"/>
    <row r="41" spans="4:12" hidden="1" x14ac:dyDescent="0.3"/>
    <row r="42" spans="4:12" hidden="1" x14ac:dyDescent="0.3"/>
    <row r="43" spans="4:12" hidden="1" x14ac:dyDescent="0.3"/>
    <row r="44" spans="4:12" hidden="1" x14ac:dyDescent="0.3"/>
    <row r="45" spans="4:12" hidden="1" x14ac:dyDescent="0.3"/>
    <row r="46" spans="4:12" hidden="1" x14ac:dyDescent="0.3"/>
  </sheetData>
  <sortState xmlns:xlrd2="http://schemas.microsoft.com/office/spreadsheetml/2017/richdata2" ref="C3:F17">
    <sortCondition ref="C3"/>
  </sortState>
  <mergeCells count="3">
    <mergeCell ref="D34:E34"/>
    <mergeCell ref="J9:O10"/>
    <mergeCell ref="J11:Q12"/>
  </mergeCells>
  <dataValidations disablePrompts="1" count="1">
    <dataValidation type="list" allowBlank="1" showInputMessage="1" showErrorMessage="1" sqref="E35" xr:uid="{DE512193-11E9-441C-A075-F3A162DA0E9D}">
      <formula1>$C$3:$C$17</formula1>
    </dataValidation>
  </dataValidations>
  <printOptions horizontalCentered="1"/>
  <pageMargins left="0.15748031496062992" right="0.15748031496062992" top="0.74803149606299213" bottom="0.74803149606299213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13406-D6C1-44C7-934B-86E5C19A454D}">
  <dimension ref="C1:K25"/>
  <sheetViews>
    <sheetView topLeftCell="C1" zoomScale="175" zoomScaleNormal="175" workbookViewId="0">
      <selection activeCell="J2" sqref="J2"/>
    </sheetView>
  </sheetViews>
  <sheetFormatPr defaultRowHeight="15.6" x14ac:dyDescent="0.3"/>
  <cols>
    <col min="2" max="2" width="11.109375" customWidth="1"/>
    <col min="3" max="6" width="12" style="36" customWidth="1"/>
    <col min="14" max="14" width="11.5546875" bestFit="1" customWidth="1"/>
  </cols>
  <sheetData>
    <row r="1" spans="3:11" ht="16.2" thickBot="1" x14ac:dyDescent="0.35"/>
    <row r="2" spans="3:11" ht="23.25" customHeight="1" thickBot="1" x14ac:dyDescent="0.35">
      <c r="C2" s="45" t="s">
        <v>32</v>
      </c>
      <c r="D2" s="46" t="s">
        <v>34</v>
      </c>
      <c r="E2" s="47" t="s">
        <v>33</v>
      </c>
      <c r="F2" s="48" t="s">
        <v>35</v>
      </c>
    </row>
    <row r="3" spans="3:11" ht="19.5" customHeight="1" x14ac:dyDescent="0.3">
      <c r="C3" s="41" t="s">
        <v>37</v>
      </c>
      <c r="D3" s="43">
        <v>1000</v>
      </c>
      <c r="E3" s="37">
        <v>2000</v>
      </c>
      <c r="F3" s="38">
        <f t="shared" ref="F3:F9" si="0">(D3-E3)*-0.1</f>
        <v>100</v>
      </c>
      <c r="I3" s="49">
        <v>-50</v>
      </c>
      <c r="K3" t="s">
        <v>45</v>
      </c>
    </row>
    <row r="4" spans="3:11" ht="19.5" customHeight="1" x14ac:dyDescent="0.3">
      <c r="C4" s="41" t="s">
        <v>42</v>
      </c>
      <c r="D4" s="43">
        <v>1000</v>
      </c>
      <c r="E4" s="37">
        <v>1800</v>
      </c>
      <c r="F4" s="38">
        <f>(D4-E4)*-0.1</f>
        <v>80</v>
      </c>
    </row>
    <row r="5" spans="3:11" ht="19.5" customHeight="1" x14ac:dyDescent="0.3">
      <c r="C5" s="41" t="s">
        <v>38</v>
      </c>
      <c r="D5" s="43">
        <v>1000</v>
      </c>
      <c r="E5" s="37">
        <v>350</v>
      </c>
      <c r="F5" s="38">
        <f t="shared" si="0"/>
        <v>-65</v>
      </c>
    </row>
    <row r="6" spans="3:11" ht="19.5" customHeight="1" x14ac:dyDescent="0.3">
      <c r="C6" s="41" t="s">
        <v>36</v>
      </c>
      <c r="D6" s="43">
        <v>1000</v>
      </c>
      <c r="E6" s="37">
        <v>500</v>
      </c>
      <c r="F6" s="38">
        <f t="shared" si="0"/>
        <v>-50</v>
      </c>
    </row>
    <row r="7" spans="3:11" ht="19.5" customHeight="1" x14ac:dyDescent="0.3">
      <c r="C7" s="41" t="s">
        <v>41</v>
      </c>
      <c r="D7" s="43">
        <v>1000</v>
      </c>
      <c r="E7" s="37">
        <v>1500</v>
      </c>
      <c r="F7" s="38">
        <f t="shared" si="0"/>
        <v>50</v>
      </c>
    </row>
    <row r="8" spans="3:11" ht="19.5" customHeight="1" x14ac:dyDescent="0.3">
      <c r="C8" s="41" t="s">
        <v>39</v>
      </c>
      <c r="D8" s="43">
        <v>1000</v>
      </c>
      <c r="E8" s="37">
        <v>500</v>
      </c>
      <c r="F8" s="38">
        <f t="shared" si="0"/>
        <v>-50</v>
      </c>
    </row>
    <row r="9" spans="3:11" ht="19.5" customHeight="1" thickBot="1" x14ac:dyDescent="0.35">
      <c r="C9" s="42" t="s">
        <v>40</v>
      </c>
      <c r="D9" s="44">
        <v>1000</v>
      </c>
      <c r="E9" s="39">
        <v>900</v>
      </c>
      <c r="F9" s="40">
        <f t="shared" si="0"/>
        <v>-10</v>
      </c>
    </row>
    <row r="17" spans="5:5" ht="16.2" thickBot="1" x14ac:dyDescent="0.35"/>
    <row r="18" spans="5:5" ht="16.2" thickBot="1" x14ac:dyDescent="0.35">
      <c r="E18" s="47" t="s">
        <v>44</v>
      </c>
    </row>
    <row r="19" spans="5:5" x14ac:dyDescent="0.3">
      <c r="E19" s="37">
        <f t="shared" ref="E19:E25" si="1">IF(MAX($E$3:$E$9)=E3,E3,"")</f>
        <v>2000</v>
      </c>
    </row>
    <row r="20" spans="5:5" x14ac:dyDescent="0.3">
      <c r="E20" s="37" t="str">
        <f t="shared" si="1"/>
        <v/>
      </c>
    </row>
    <row r="21" spans="5:5" x14ac:dyDescent="0.3">
      <c r="E21" s="37" t="str">
        <f t="shared" si="1"/>
        <v/>
      </c>
    </row>
    <row r="22" spans="5:5" x14ac:dyDescent="0.3">
      <c r="E22" s="37" t="str">
        <f t="shared" si="1"/>
        <v/>
      </c>
    </row>
    <row r="23" spans="5:5" x14ac:dyDescent="0.3">
      <c r="E23" s="37" t="str">
        <f t="shared" si="1"/>
        <v/>
      </c>
    </row>
    <row r="24" spans="5:5" x14ac:dyDescent="0.3">
      <c r="E24" s="37" t="str">
        <f t="shared" si="1"/>
        <v/>
      </c>
    </row>
    <row r="25" spans="5:5" ht="16.2" thickBot="1" x14ac:dyDescent="0.35">
      <c r="E25" s="39" t="str">
        <f t="shared" si="1"/>
        <v/>
      </c>
    </row>
  </sheetData>
  <sortState xmlns:xlrd2="http://schemas.microsoft.com/office/spreadsheetml/2017/richdata2" ref="C2:G9">
    <sortCondition ref="C3:C9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AEF0D-300A-4D41-9BDF-E0EC89CA15EF}">
  <dimension ref="B1:I8"/>
  <sheetViews>
    <sheetView showGridLines="0" tabSelected="1" topLeftCell="B1" zoomScale="175" zoomScaleNormal="175" workbookViewId="0">
      <selection activeCell="E3" sqref="E3"/>
    </sheetView>
  </sheetViews>
  <sheetFormatPr defaultRowHeight="14.4" x14ac:dyDescent="0.3"/>
  <cols>
    <col min="2" max="2" width="17.5546875" customWidth="1"/>
    <col min="3" max="3" width="22.109375" customWidth="1"/>
    <col min="4" max="4" width="17.44140625" style="1" customWidth="1"/>
    <col min="5" max="5" width="23.5546875" customWidth="1"/>
    <col min="6" max="6" width="15.33203125" customWidth="1"/>
    <col min="7" max="7" width="17" bestFit="1" customWidth="1"/>
    <col min="9" max="9" width="10" bestFit="1" customWidth="1"/>
  </cols>
  <sheetData>
    <row r="1" spans="2:9" ht="15" thickBot="1" x14ac:dyDescent="0.35"/>
    <row r="2" spans="2:9" ht="26.25" customHeight="1" thickBot="1" x14ac:dyDescent="0.35">
      <c r="B2" s="51" t="s">
        <v>46</v>
      </c>
      <c r="C2" s="52" t="s">
        <v>47</v>
      </c>
      <c r="D2" s="52" t="s">
        <v>54</v>
      </c>
      <c r="E2" s="52" t="s">
        <v>55</v>
      </c>
      <c r="F2" s="52" t="s">
        <v>57</v>
      </c>
      <c r="G2" s="53" t="s">
        <v>56</v>
      </c>
    </row>
    <row r="3" spans="2:9" ht="37.5" customHeight="1" x14ac:dyDescent="0.3">
      <c r="B3" s="60" t="s">
        <v>48</v>
      </c>
      <c r="C3" s="54">
        <v>44927</v>
      </c>
      <c r="D3" s="55">
        <v>1</v>
      </c>
      <c r="E3" s="54"/>
      <c r="F3" s="55"/>
      <c r="G3" s="56"/>
      <c r="I3" s="50"/>
    </row>
    <row r="4" spans="2:9" ht="37.5" customHeight="1" x14ac:dyDescent="0.3">
      <c r="B4" s="60" t="s">
        <v>49</v>
      </c>
      <c r="C4" s="54">
        <v>45209</v>
      </c>
      <c r="D4" s="55">
        <v>2</v>
      </c>
      <c r="E4" s="54"/>
      <c r="F4" s="55"/>
      <c r="G4" s="56"/>
    </row>
    <row r="5" spans="2:9" ht="37.5" customHeight="1" x14ac:dyDescent="0.3">
      <c r="B5" s="60" t="s">
        <v>51</v>
      </c>
      <c r="C5" s="54">
        <v>45066</v>
      </c>
      <c r="D5" s="55">
        <v>3</v>
      </c>
      <c r="E5" s="54"/>
      <c r="F5" s="55"/>
      <c r="G5" s="56"/>
    </row>
    <row r="6" spans="2:9" ht="37.5" customHeight="1" x14ac:dyDescent="0.3">
      <c r="B6" s="60" t="s">
        <v>50</v>
      </c>
      <c r="C6" s="54">
        <v>45083</v>
      </c>
      <c r="D6" s="55">
        <v>2</v>
      </c>
      <c r="E6" s="54"/>
      <c r="F6" s="55"/>
      <c r="G6" s="56"/>
    </row>
    <row r="7" spans="2:9" ht="37.5" customHeight="1" x14ac:dyDescent="0.3">
      <c r="B7" s="60" t="s">
        <v>52</v>
      </c>
      <c r="C7" s="54">
        <v>45100</v>
      </c>
      <c r="D7" s="55">
        <v>5</v>
      </c>
      <c r="E7" s="54"/>
      <c r="F7" s="55"/>
      <c r="G7" s="56"/>
    </row>
    <row r="8" spans="2:9" ht="37.5" customHeight="1" thickBot="1" x14ac:dyDescent="0.35">
      <c r="B8" s="61" t="s">
        <v>53</v>
      </c>
      <c r="C8" s="57">
        <v>45117</v>
      </c>
      <c r="D8" s="58">
        <v>6</v>
      </c>
      <c r="E8" s="57"/>
      <c r="F8" s="58"/>
      <c r="G8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Sheet1!Criteria</vt:lpstr>
      <vt:lpstr>Price</vt:lpstr>
      <vt:lpstr>qty</vt:lpstr>
      <vt:lpstr>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soon soon</cp:lastModifiedBy>
  <cp:lastPrinted>2021-12-17T07:11:39Z</cp:lastPrinted>
  <dcterms:created xsi:type="dcterms:W3CDTF">2021-06-15T03:18:05Z</dcterms:created>
  <dcterms:modified xsi:type="dcterms:W3CDTF">2024-03-29T01:03:11Z</dcterms:modified>
</cp:coreProperties>
</file>